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1120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D22" i="1" l="1"/>
  <c r="D21" i="1"/>
  <c r="D20" i="1"/>
  <c r="D19" i="1"/>
  <c r="D18" i="1"/>
  <c r="D17" i="1"/>
  <c r="D16" i="1" s="1"/>
  <c r="D15" i="1"/>
  <c r="D14" i="1"/>
  <c r="D13" i="1"/>
  <c r="D23" i="1" s="1"/>
  <c r="D10" i="1"/>
  <c r="D9" i="1"/>
  <c r="D8" i="1"/>
  <c r="D7" i="1"/>
  <c r="D6" i="1"/>
  <c r="D5" i="1" s="1"/>
  <c r="D4" i="1" s="1"/>
  <c r="D3" i="1"/>
  <c r="D12" i="1" s="1"/>
</calcChain>
</file>

<file path=xl/sharedStrings.xml><?xml version="1.0" encoding="utf-8"?>
<sst xmlns="http://schemas.openxmlformats.org/spreadsheetml/2006/main" count="27" uniqueCount="27">
  <si>
    <r>
      <t xml:space="preserve">               2016年收入支出预算总表            </t>
    </r>
    <r>
      <rPr>
        <b/>
        <sz val="9"/>
        <rFont val="仿宋_GB2312"/>
        <family val="3"/>
        <charset val="134"/>
      </rPr>
      <t>单位：万元</t>
    </r>
    <phoneticPr fontId="4" type="noConversion"/>
  </si>
  <si>
    <t>内   容</t>
    <phoneticPr fontId="4" type="noConversion"/>
  </si>
  <si>
    <t>2015年预算数</t>
    <phoneticPr fontId="4" type="noConversion"/>
  </si>
  <si>
    <t>2016年预算数</t>
    <phoneticPr fontId="4" type="noConversion"/>
  </si>
  <si>
    <t>收 入</t>
    <phoneticPr fontId="4" type="noConversion"/>
  </si>
  <si>
    <t>一、财政拨款</t>
    <phoneticPr fontId="4" type="noConversion"/>
  </si>
  <si>
    <t>二、学校组织收入</t>
    <phoneticPr fontId="4" type="noConversion"/>
  </si>
  <si>
    <t xml:space="preserve">   1.教育事业收入</t>
    <phoneticPr fontId="4" type="noConversion"/>
  </si>
  <si>
    <t xml:space="preserve">    其中：学费</t>
    <phoneticPr fontId="4" type="noConversion"/>
  </si>
  <si>
    <t xml:space="preserve">         住宿费</t>
    <phoneticPr fontId="4" type="noConversion"/>
  </si>
  <si>
    <t xml:space="preserve">         其他教育事业收入</t>
    <phoneticPr fontId="4" type="noConversion"/>
  </si>
  <si>
    <t xml:space="preserve">   2.其他收入</t>
    <phoneticPr fontId="4" type="noConversion"/>
  </si>
  <si>
    <t>三、上年到账科研项目经费</t>
    <phoneticPr fontId="4" type="noConversion"/>
  </si>
  <si>
    <t>四、西校区结余弥补</t>
    <phoneticPr fontId="4" type="noConversion"/>
  </si>
  <si>
    <t>收 入 总 计</t>
    <phoneticPr fontId="4" type="noConversion"/>
  </si>
  <si>
    <t>支 出</t>
    <phoneticPr fontId="4" type="noConversion"/>
  </si>
  <si>
    <t>一、人员经费支出</t>
    <phoneticPr fontId="4" type="noConversion"/>
  </si>
  <si>
    <t xml:space="preserve">   1.工资及福利支出</t>
    <phoneticPr fontId="4" type="noConversion"/>
  </si>
  <si>
    <r>
      <t xml:space="preserve">   2.</t>
    </r>
    <r>
      <rPr>
        <sz val="12"/>
        <rFont val="仿宋_GB2312"/>
        <family val="3"/>
        <charset val="134"/>
      </rPr>
      <t>对个人和家庭的补助支出</t>
    </r>
    <phoneticPr fontId="4" type="noConversion"/>
  </si>
  <si>
    <t>二、公用经费支出</t>
    <phoneticPr fontId="4" type="noConversion"/>
  </si>
  <si>
    <t xml:space="preserve">   3.商品和服务支出</t>
    <phoneticPr fontId="4" type="noConversion"/>
  </si>
  <si>
    <t xml:space="preserve">   4.资本性支出</t>
    <phoneticPr fontId="4" type="noConversion"/>
  </si>
  <si>
    <t>三、借款利息</t>
    <phoneticPr fontId="4" type="noConversion"/>
  </si>
  <si>
    <t>四、校长基金</t>
    <phoneticPr fontId="4" type="noConversion"/>
  </si>
  <si>
    <t>五、预备费</t>
    <phoneticPr fontId="4" type="noConversion"/>
  </si>
  <si>
    <t>六、基建工程</t>
    <phoneticPr fontId="4" type="noConversion"/>
  </si>
  <si>
    <t>支 出 合 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</si>
</sst>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name val="仿宋_GB2312"/>
      <family val="3"/>
      <charset val="134"/>
    </font>
    <font>
      <b/>
      <sz val="9"/>
      <name val="仿宋_GB2312"/>
      <family val="3"/>
      <charset val="134"/>
    </font>
    <font>
      <sz val="9"/>
      <name val="宋体"/>
      <family val="3"/>
      <charset val="134"/>
    </font>
    <font>
      <b/>
      <sz val="14"/>
      <name val="仿宋_GB2312"/>
      <family val="3"/>
      <charset val="134"/>
    </font>
    <font>
      <sz val="14"/>
      <name val="仿宋_GB2312"/>
      <family val="3"/>
      <charset val="134"/>
    </font>
    <font>
      <b/>
      <sz val="12"/>
      <name val="仿宋_GB2312"/>
      <family val="3"/>
      <charset val="134"/>
    </font>
    <font>
      <sz val="12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/>
    <xf numFmtId="0" fontId="6" fillId="0" borderId="1" xfId="0" applyFont="1" applyBorder="1" applyAlignment="1"/>
    <xf numFmtId="0" fontId="7" fillId="0" borderId="1" xfId="0" applyFont="1" applyBorder="1" applyAlignment="1"/>
    <xf numFmtId="43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/>
    <xf numFmtId="176" fontId="5" fillId="0" borderId="1" xfId="0" applyNumberFormat="1" applyFont="1" applyBorder="1" applyAlignment="1">
      <alignment horizontal="center"/>
    </xf>
    <xf numFmtId="176" fontId="6" fillId="0" borderId="1" xfId="0" applyNumberFormat="1" applyFont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5013;&#35746;&#25104;&#20876;/2016&#24180;&#26657;&#20869;&#39044;&#31639;(&#23450;&#31295;)%202016.03.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收支总表"/>
      <sheetName val="收入明细表"/>
      <sheetName val="事业支出预算"/>
      <sheetName val="行政教辅 附表1"/>
      <sheetName val="各院系 附表2"/>
      <sheetName val="按部门分类 附表3"/>
      <sheetName val="基建工程"/>
      <sheetName val="按领导打印2016"/>
      <sheetName val="2015按部门分类"/>
    </sheetNames>
    <sheetDataSet>
      <sheetData sheetId="0"/>
      <sheetData sheetId="1">
        <row r="18">
          <cell r="K18">
            <v>24177.089999999997</v>
          </cell>
        </row>
        <row r="20">
          <cell r="K20">
            <v>9092.6</v>
          </cell>
        </row>
        <row r="41">
          <cell r="K41">
            <v>1201.72</v>
          </cell>
        </row>
        <row r="47">
          <cell r="K47">
            <v>1239</v>
          </cell>
        </row>
        <row r="53">
          <cell r="K53">
            <v>400</v>
          </cell>
        </row>
        <row r="58">
          <cell r="K58">
            <v>222.48</v>
          </cell>
        </row>
      </sheetData>
      <sheetData sheetId="2">
        <row r="5">
          <cell r="C5">
            <v>13780.189999999999</v>
          </cell>
        </row>
        <row r="35">
          <cell r="C35">
            <v>8034.39</v>
          </cell>
        </row>
        <row r="61">
          <cell r="C61">
            <v>6700.5689999999995</v>
          </cell>
        </row>
        <row r="224">
          <cell r="C224">
            <v>4499.7374</v>
          </cell>
        </row>
        <row r="299">
          <cell r="C299">
            <v>70</v>
          </cell>
        </row>
        <row r="300">
          <cell r="C300">
            <v>100</v>
          </cell>
        </row>
        <row r="301">
          <cell r="C301">
            <v>1000</v>
          </cell>
        </row>
        <row r="302">
          <cell r="C302">
            <v>2148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F18" sqref="F18"/>
    </sheetView>
  </sheetViews>
  <sheetFormatPr defaultRowHeight="13.5"/>
  <cols>
    <col min="1" max="1" width="18.375" customWidth="1"/>
    <col min="2" max="2" width="42.125" customWidth="1"/>
    <col min="3" max="3" width="31.25" customWidth="1"/>
    <col min="4" max="4" width="33.75" customWidth="1"/>
  </cols>
  <sheetData>
    <row r="1" spans="1:4" ht="25.5">
      <c r="A1" s="1" t="s">
        <v>0</v>
      </c>
      <c r="B1" s="1"/>
      <c r="C1" s="1"/>
      <c r="D1" s="1"/>
    </row>
    <row r="2" spans="1:4" ht="18.75">
      <c r="A2" s="2" t="s">
        <v>1</v>
      </c>
      <c r="B2" s="3"/>
      <c r="C2" s="4" t="s">
        <v>2</v>
      </c>
      <c r="D2" s="4" t="s">
        <v>3</v>
      </c>
    </row>
    <row r="3" spans="1:4" ht="18.75">
      <c r="A3" s="5" t="s">
        <v>4</v>
      </c>
      <c r="B3" s="6" t="s">
        <v>5</v>
      </c>
      <c r="C3" s="4">
        <v>21098.73</v>
      </c>
      <c r="D3" s="4">
        <f>[1]收入明细表!K18</f>
        <v>24177.089999999997</v>
      </c>
    </row>
    <row r="4" spans="1:4" ht="18.75">
      <c r="A4" s="5"/>
      <c r="B4" s="6" t="s">
        <v>6</v>
      </c>
      <c r="C4" s="4">
        <v>12781.49</v>
      </c>
      <c r="D4" s="4">
        <f>D5+D9</f>
        <v>11933.32</v>
      </c>
    </row>
    <row r="5" spans="1:4" ht="18.75">
      <c r="A5" s="5"/>
      <c r="B5" s="7" t="s">
        <v>7</v>
      </c>
      <c r="C5" s="7">
        <v>12631.49</v>
      </c>
      <c r="D5" s="7">
        <f>SUM(D6:D8)</f>
        <v>11533.32</v>
      </c>
    </row>
    <row r="6" spans="1:4" ht="18.75">
      <c r="A6" s="5"/>
      <c r="B6" s="7" t="s">
        <v>8</v>
      </c>
      <c r="C6" s="7">
        <v>9765.2000000000007</v>
      </c>
      <c r="D6" s="7">
        <f>[1]收入明细表!K20</f>
        <v>9092.6</v>
      </c>
    </row>
    <row r="7" spans="1:4" ht="18.75">
      <c r="A7" s="5"/>
      <c r="B7" s="7" t="s">
        <v>9</v>
      </c>
      <c r="C7" s="7">
        <v>1325.29</v>
      </c>
      <c r="D7" s="7">
        <f>[1]收入明细表!K41</f>
        <v>1201.72</v>
      </c>
    </row>
    <row r="8" spans="1:4" ht="18.75">
      <c r="A8" s="5"/>
      <c r="B8" s="7" t="s">
        <v>10</v>
      </c>
      <c r="C8" s="7">
        <v>1541</v>
      </c>
      <c r="D8" s="7">
        <f>[1]收入明细表!K47</f>
        <v>1239</v>
      </c>
    </row>
    <row r="9" spans="1:4" ht="18.75">
      <c r="A9" s="5"/>
      <c r="B9" s="7" t="s">
        <v>11</v>
      </c>
      <c r="C9" s="7">
        <v>150</v>
      </c>
      <c r="D9" s="7">
        <f>[1]收入明细表!K53</f>
        <v>400</v>
      </c>
    </row>
    <row r="10" spans="1:4" ht="18.75">
      <c r="A10" s="5"/>
      <c r="B10" s="8" t="s">
        <v>12</v>
      </c>
      <c r="C10" s="4">
        <v>211.25</v>
      </c>
      <c r="D10" s="4">
        <f>[1]收入明细表!K58</f>
        <v>222.48</v>
      </c>
    </row>
    <row r="11" spans="1:4" ht="18.75">
      <c r="A11" s="5"/>
      <c r="B11" s="8" t="s">
        <v>13</v>
      </c>
      <c r="C11" s="4">
        <v>295.60000000000002</v>
      </c>
      <c r="D11" s="4"/>
    </row>
    <row r="12" spans="1:4" ht="18.75">
      <c r="A12" s="5"/>
      <c r="B12" s="4" t="s">
        <v>14</v>
      </c>
      <c r="C12" s="9">
        <v>34387.07</v>
      </c>
      <c r="D12" s="9">
        <f>D3+D4+D10+D11</f>
        <v>36332.89</v>
      </c>
    </row>
    <row r="13" spans="1:4" ht="18.75">
      <c r="A13" s="5" t="s">
        <v>15</v>
      </c>
      <c r="B13" s="6" t="s">
        <v>16</v>
      </c>
      <c r="C13" s="10">
        <v>18942.689999999999</v>
      </c>
      <c r="D13" s="10">
        <f>SUM(D14:D15)</f>
        <v>21814.579999999998</v>
      </c>
    </row>
    <row r="14" spans="1:4" ht="18.75">
      <c r="A14" s="5"/>
      <c r="B14" s="7" t="s">
        <v>17</v>
      </c>
      <c r="C14" s="11">
        <v>11954.04</v>
      </c>
      <c r="D14" s="11">
        <f>[1]事业支出预算!C5</f>
        <v>13780.189999999999</v>
      </c>
    </row>
    <row r="15" spans="1:4" ht="18.75">
      <c r="A15" s="5"/>
      <c r="B15" s="7" t="s">
        <v>18</v>
      </c>
      <c r="C15" s="11">
        <v>6988.65</v>
      </c>
      <c r="D15" s="11">
        <f>[1]事业支出预算!C35</f>
        <v>8034.39</v>
      </c>
    </row>
    <row r="16" spans="1:4" ht="18.75">
      <c r="A16" s="5"/>
      <c r="B16" s="6" t="s">
        <v>19</v>
      </c>
      <c r="C16" s="12">
        <v>11034.314000000002</v>
      </c>
      <c r="D16" s="12">
        <f>SUM(D17:D18)</f>
        <v>11200.306399999999</v>
      </c>
    </row>
    <row r="17" spans="1:4" ht="18.75">
      <c r="A17" s="5"/>
      <c r="B17" s="7" t="s">
        <v>20</v>
      </c>
      <c r="C17" s="13">
        <v>5925.344000000001</v>
      </c>
      <c r="D17" s="13">
        <f>[1]事业支出预算!C61</f>
        <v>6700.5689999999995</v>
      </c>
    </row>
    <row r="18" spans="1:4" ht="18.75">
      <c r="A18" s="5"/>
      <c r="B18" s="7" t="s">
        <v>21</v>
      </c>
      <c r="C18" s="13">
        <v>5108.97</v>
      </c>
      <c r="D18" s="13">
        <f>[1]事业支出预算!C224</f>
        <v>4499.7374</v>
      </c>
    </row>
    <row r="19" spans="1:4" ht="18.75">
      <c r="A19" s="5"/>
      <c r="B19" s="6" t="s">
        <v>22</v>
      </c>
      <c r="C19" s="10">
        <v>405.06200000000001</v>
      </c>
      <c r="D19" s="10">
        <f>[1]事业支出预算!C299</f>
        <v>70</v>
      </c>
    </row>
    <row r="20" spans="1:4" ht="18.75">
      <c r="A20" s="5"/>
      <c r="B20" s="6" t="s">
        <v>23</v>
      </c>
      <c r="C20" s="10">
        <v>100</v>
      </c>
      <c r="D20" s="10">
        <f>[1]事业支出预算!C300</f>
        <v>100</v>
      </c>
    </row>
    <row r="21" spans="1:4" ht="18.75">
      <c r="A21" s="5"/>
      <c r="B21" s="6" t="s">
        <v>24</v>
      </c>
      <c r="C21" s="10">
        <v>100</v>
      </c>
      <c r="D21" s="10">
        <f>[1]事业支出预算!C301</f>
        <v>1000</v>
      </c>
    </row>
    <row r="22" spans="1:4" ht="18.75">
      <c r="A22" s="5"/>
      <c r="B22" s="6" t="s">
        <v>25</v>
      </c>
      <c r="C22" s="10">
        <v>3805</v>
      </c>
      <c r="D22" s="10">
        <f>[1]事业支出预算!C302</f>
        <v>2148</v>
      </c>
    </row>
    <row r="23" spans="1:4" ht="18.75">
      <c r="A23" s="5"/>
      <c r="B23" s="4" t="s">
        <v>26</v>
      </c>
      <c r="C23" s="12">
        <v>34387.066000000006</v>
      </c>
      <c r="D23" s="12">
        <f>D13+D16+D19+D20+D21+D22</f>
        <v>36332.886399999996</v>
      </c>
    </row>
  </sheetData>
  <mergeCells count="4">
    <mergeCell ref="A2:B2"/>
    <mergeCell ref="A3:A12"/>
    <mergeCell ref="A1:D1"/>
    <mergeCell ref="A13:A23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财务处</dc:creator>
  <cp:lastModifiedBy>财务处</cp:lastModifiedBy>
  <cp:lastPrinted>2016-03-16T08:14:04Z</cp:lastPrinted>
  <dcterms:created xsi:type="dcterms:W3CDTF">2016-03-16T08:12:13Z</dcterms:created>
  <dcterms:modified xsi:type="dcterms:W3CDTF">2016-03-16T08:15:49Z</dcterms:modified>
</cp:coreProperties>
</file>